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0" windowWidth="25600" windowHeight="160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'Sheet1'!$A$1:$C$236</definedName>
  </definedNames>
  <calcPr fullCalcOnLoad="1"/>
</workbook>
</file>

<file path=xl/sharedStrings.xml><?xml version="1.0" encoding="utf-8"?>
<sst xmlns="http://schemas.openxmlformats.org/spreadsheetml/2006/main" count="214" uniqueCount="180">
  <si>
    <t>Huron Add 10 security wiring</t>
  </si>
  <si>
    <t>Pioneer add 10 security wiring</t>
  </si>
  <si>
    <t>A2 Tech Aud Sound and lights</t>
  </si>
  <si>
    <t>Angell fire curtain upgrades and Lockers</t>
  </si>
  <si>
    <t>Office security windows</t>
  </si>
  <si>
    <t>Carpenter PrincipalUnit Vent</t>
  </si>
  <si>
    <t>Exterior doors</t>
  </si>
  <si>
    <t>Dicken Bridge and Café Sink</t>
  </si>
  <si>
    <t>Thurston MPR Fans</t>
  </si>
  <si>
    <t>Eberwhite Big Kids playground drainage/surface issue</t>
  </si>
  <si>
    <t>Forsythe Building Fascia</t>
  </si>
  <si>
    <t>Special Needs playground</t>
  </si>
  <si>
    <t>Haisley west side asphalt</t>
  </si>
  <si>
    <t>Lawton landscaping and big tree box</t>
  </si>
  <si>
    <t>Logan Building sidewalks</t>
  </si>
  <si>
    <t>Mitchell bathroom partitions/sinks</t>
  </si>
  <si>
    <t>Pattengill Office Store front</t>
  </si>
  <si>
    <t>Pittsfield Gym Fans</t>
  </si>
  <si>
    <t>Abbot MPR key system &amp; gym AHU</t>
  </si>
  <si>
    <t>A2 Open drainage &amp; 2 gym AHU</t>
  </si>
  <si>
    <t>Northside Office renovations &amp; MPR AHU</t>
  </si>
  <si>
    <t>AA open Lunchroom floor</t>
  </si>
  <si>
    <t>Huron Athletics</t>
  </si>
  <si>
    <t>Building System Replacements</t>
  </si>
  <si>
    <t>Lawton with Soffit Drains</t>
  </si>
  <si>
    <t>Bryant Basketball area &amp; walk</t>
  </si>
  <si>
    <t>Huron Ceiling/Floor replacements</t>
  </si>
  <si>
    <t>Burns Park</t>
  </si>
  <si>
    <t xml:space="preserve">Wines add sidewalk </t>
  </si>
  <si>
    <t>Logan Office Renovation</t>
  </si>
  <si>
    <t>Attenuation  ***</t>
  </si>
  <si>
    <t>Clemente Lobby HVAC Unit  ***</t>
  </si>
  <si>
    <t>Mitchell shingles</t>
  </si>
  <si>
    <t>Carpenter shingles</t>
  </si>
  <si>
    <t>Tappan - Old</t>
  </si>
  <si>
    <t>Angell</t>
  </si>
  <si>
    <t>Pittsfield</t>
  </si>
  <si>
    <t xml:space="preserve">Pioneer Dressing Facility and </t>
  </si>
  <si>
    <t>Slauson Café Updating</t>
  </si>
  <si>
    <t>Haisley Play area</t>
  </si>
  <si>
    <t>Clague circle drive</t>
  </si>
  <si>
    <t>Huron Fuller road entry drive</t>
  </si>
  <si>
    <t>Community parking lot</t>
  </si>
  <si>
    <t>A2 Tech back Parking Lot</t>
  </si>
  <si>
    <t>A2 Open back Lot</t>
  </si>
  <si>
    <t>Forsythe Main Lot</t>
  </si>
  <si>
    <t>Lakewood Circle Drive</t>
  </si>
  <si>
    <t>Balas Lower lot</t>
  </si>
  <si>
    <t xml:space="preserve">Pioneer Admin, B wing and fitness </t>
  </si>
  <si>
    <t>Pittsfield back play area</t>
  </si>
  <si>
    <t>Eberwhite back play area</t>
  </si>
  <si>
    <t>Thurston Drainage for play area</t>
  </si>
  <si>
    <t>Haisley School majority</t>
  </si>
  <si>
    <t>Carpenter partial</t>
  </si>
  <si>
    <t>A2Open partial</t>
  </si>
  <si>
    <t>Pattengill majority</t>
  </si>
  <si>
    <t>Projects - Energy Phase 5</t>
  </si>
  <si>
    <t>Abbott</t>
  </si>
  <si>
    <t>Dicken</t>
  </si>
  <si>
    <t>Eberwhite</t>
  </si>
  <si>
    <t>Pattengill</t>
  </si>
  <si>
    <t>Allen 206/207 skylight or gym PA</t>
  </si>
  <si>
    <t>Bach Sign</t>
  </si>
  <si>
    <t>Haisley Sign</t>
  </si>
  <si>
    <t>King Tables and Upper El chairs</t>
  </si>
  <si>
    <t>B Park MEAP room wall in the office</t>
  </si>
  <si>
    <t>Lakewood Balance AC in staff lounge</t>
  </si>
  <si>
    <t>Wines AC for 8 classrooms / Highway noise</t>
  </si>
  <si>
    <t>Clague Repipe 1st floor plumbing</t>
  </si>
  <si>
    <t>Slauson Redo outside bball court</t>
  </si>
  <si>
    <t>Scarlett Sign</t>
  </si>
  <si>
    <t>Skyline artificial turf field</t>
  </si>
  <si>
    <t>Pioneer 2nd and third floors ceilings</t>
  </si>
  <si>
    <t>Allen bus loop</t>
  </si>
  <si>
    <t>Bryant lot</t>
  </si>
  <si>
    <t>Preschool north bus drive</t>
  </si>
  <si>
    <t xml:space="preserve">Mitchell/Scarlett elementary bus lane </t>
  </si>
  <si>
    <t>Tappan Tennis courts</t>
  </si>
  <si>
    <t>A2 Tech upper parking lot</t>
  </si>
  <si>
    <t>Slauson bball court</t>
  </si>
  <si>
    <t>Wines bball court</t>
  </si>
  <si>
    <t>Dicken bball court area</t>
  </si>
  <si>
    <t>Clemente</t>
  </si>
  <si>
    <t>Northside bball court</t>
  </si>
  <si>
    <t>Huron baseball parking lot</t>
  </si>
  <si>
    <t>Preschool   playground matting</t>
  </si>
  <si>
    <t>Pioneer Admin area</t>
  </si>
  <si>
    <t>Clague pool/gym</t>
  </si>
  <si>
    <t>Preschool N bus Drive</t>
  </si>
  <si>
    <t>Northside Media</t>
  </si>
  <si>
    <t>Mitchell small sections</t>
  </si>
  <si>
    <t>A2Open Single story connector</t>
  </si>
  <si>
    <t>Lawton roof coating</t>
  </si>
  <si>
    <t>Logan Roof Coating</t>
  </si>
  <si>
    <t>Clague 13 AHU</t>
  </si>
  <si>
    <t>Haisley 4 AHU</t>
  </si>
  <si>
    <t>Scarlett 11 AHU</t>
  </si>
  <si>
    <t>Slauson 4 AHU</t>
  </si>
  <si>
    <t>Pioneer 14 AHU</t>
  </si>
  <si>
    <t>Huron Green House</t>
  </si>
  <si>
    <t>Huron Store</t>
  </si>
  <si>
    <t>Expected Total Revenue (Less Interest Income)</t>
  </si>
  <si>
    <t>FY 2010 Expenditures</t>
  </si>
  <si>
    <t>FY 2011 Expenditures</t>
  </si>
  <si>
    <t>FY 2012 Expenditures</t>
  </si>
  <si>
    <t>FY 2013 Expenditures</t>
  </si>
  <si>
    <t>FY 2014 Expenditures</t>
  </si>
  <si>
    <t>Total 2010 Sinking Fund Expenditures</t>
  </si>
  <si>
    <t>Summer 2010 Planned</t>
  </si>
  <si>
    <t>Paving and Parking Needs</t>
  </si>
  <si>
    <t>Roofing</t>
  </si>
  <si>
    <t>Accessiblity Needs (ADA)</t>
  </si>
  <si>
    <t>Design,CM,Contingency and Permitting</t>
  </si>
  <si>
    <t>Total Summer 2010</t>
  </si>
  <si>
    <t>Summer 2011 Planned</t>
  </si>
  <si>
    <t>Projects</t>
  </si>
  <si>
    <t>Total Summer 2011</t>
  </si>
  <si>
    <t>Summer 2012 Planned</t>
  </si>
  <si>
    <t>Total Summer 2012</t>
  </si>
  <si>
    <t>Summer 2013 Planned</t>
  </si>
  <si>
    <t>Total Summer 2013</t>
  </si>
  <si>
    <t>Summer 2014 Planned</t>
  </si>
  <si>
    <t>Total Summer 2014</t>
  </si>
  <si>
    <t xml:space="preserve"> </t>
  </si>
  <si>
    <t>Thurston Parking Lot</t>
  </si>
  <si>
    <t>Angell Driveway and playspace</t>
  </si>
  <si>
    <t>Clague Rear Lot</t>
  </si>
  <si>
    <t>Slauson Rear Drive</t>
  </si>
  <si>
    <t>Scarlett East Drive</t>
  </si>
  <si>
    <t>Mitchell Rear Drive</t>
  </si>
  <si>
    <t>Burns Park Playground Walk</t>
  </si>
  <si>
    <t>Carpenter North Drive</t>
  </si>
  <si>
    <t>Tappan Rear and Front Loop</t>
  </si>
  <si>
    <t>Haisley Parking Lot</t>
  </si>
  <si>
    <t>Allen</t>
  </si>
  <si>
    <t>Clague</t>
  </si>
  <si>
    <t>Forsythe</t>
  </si>
  <si>
    <t>Huron</t>
  </si>
  <si>
    <t>Mitchell</t>
  </si>
  <si>
    <t>Northside</t>
  </si>
  <si>
    <t>Pioneer</t>
  </si>
  <si>
    <t>Slauson</t>
  </si>
  <si>
    <t>Haisley</t>
  </si>
  <si>
    <t>Preschool and Family Center</t>
  </si>
  <si>
    <t>Scarlett</t>
  </si>
  <si>
    <t>Thurston</t>
  </si>
  <si>
    <t>Transportation</t>
  </si>
  <si>
    <t>District-wide Room Signage</t>
  </si>
  <si>
    <t>Balas Admin Building</t>
  </si>
  <si>
    <t>artificial practice field</t>
  </si>
  <si>
    <t>Pioneer Auditorium Renovation</t>
  </si>
  <si>
    <t>Stone School</t>
  </si>
  <si>
    <t>Community Basketball Court</t>
  </si>
  <si>
    <t>Outside phase II</t>
  </si>
  <si>
    <t>Clague Exterior door Frames</t>
  </si>
  <si>
    <t>Dicken Office/Media Carpet</t>
  </si>
  <si>
    <t>Eberwhite Office/Media Carpet</t>
  </si>
  <si>
    <t>Forsythe Tectum Ceiling</t>
  </si>
  <si>
    <t xml:space="preserve">King Visual &amp; keyless Security </t>
  </si>
  <si>
    <t>Lakewood Ashphalt Loop</t>
  </si>
  <si>
    <t>Mitchell Tile in Classrooms</t>
  </si>
  <si>
    <t>Northside Multipurpose Sound</t>
  </si>
  <si>
    <t>Pattengill backstop/timbers</t>
  </si>
  <si>
    <t>Pittsfield Lobby/hall Cabinets</t>
  </si>
  <si>
    <t>Preschool Faucet Lowering</t>
  </si>
  <si>
    <t>Scarlett Exterior Doors</t>
  </si>
  <si>
    <t>Skyline Sound &amp; Visual Display</t>
  </si>
  <si>
    <t>Tappan Carpet Office</t>
  </si>
  <si>
    <t>Freeman Epoxy Fill</t>
  </si>
  <si>
    <t>Entryway Landscaping</t>
  </si>
  <si>
    <t>Lawton back playarea</t>
  </si>
  <si>
    <t>Angell play area</t>
  </si>
  <si>
    <t>B Park play area</t>
  </si>
  <si>
    <t>loading dock</t>
  </si>
  <si>
    <t xml:space="preserve">Huron pavement &amp; curbs for pool road to </t>
  </si>
  <si>
    <t>Abbot play area</t>
  </si>
  <si>
    <t>Northside Parapit Metal Work</t>
  </si>
  <si>
    <t>Thurston play area</t>
  </si>
  <si>
    <t>Grounds area paving</t>
  </si>
  <si>
    <t>Pioneer Bus Loop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</si>
</sst>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&quot;$&quot;#,##0.0"/>
    <numFmt numFmtId="172" formatCode="&quot;$&quot;#,##0.00"/>
    <numFmt numFmtId="173" formatCode="_(&quot;$&quot;* #,##0.000_);_(&quot;$&quot;* \(#,##0.000\);_(&quot;$&quot;* &quot;-&quot;??_);_(@_)"/>
  </numFmts>
  <fonts count="43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/>
    </xf>
    <xf numFmtId="6" fontId="1" fillId="0" borderId="0" xfId="0" applyNumberFormat="1" applyFont="1" applyAlignment="1">
      <alignment/>
    </xf>
    <xf numFmtId="6" fontId="6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64" fontId="6" fillId="0" borderId="0" xfId="0" applyNumberFormat="1" applyFont="1" applyFill="1" applyBorder="1" applyAlignment="1">
      <alignment/>
    </xf>
    <xf numFmtId="164" fontId="5" fillId="0" borderId="10" xfId="0" applyNumberFormat="1" applyFont="1" applyBorder="1" applyAlignment="1">
      <alignment/>
    </xf>
    <xf numFmtId="0" fontId="6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35"/>
  <sheetViews>
    <sheetView tabSelected="1" zoomScale="125" zoomScaleNormal="125" workbookViewId="0" topLeftCell="A196">
      <selection activeCell="C218" sqref="C218"/>
    </sheetView>
  </sheetViews>
  <sheetFormatPr defaultColWidth="8.8515625" defaultRowHeight="12.75"/>
  <cols>
    <col min="1" max="1" width="42.140625" style="4" customWidth="1"/>
    <col min="2" max="2" width="15.00390625" style="4" customWidth="1"/>
    <col min="3" max="3" width="43.7109375" style="4" customWidth="1"/>
    <col min="4" max="16384" width="8.8515625" style="4" customWidth="1"/>
  </cols>
  <sheetData>
    <row r="1" spans="1:3" ht="18">
      <c r="A1" s="20"/>
      <c r="B1" s="20"/>
      <c r="C1" s="20"/>
    </row>
    <row r="2" spans="1:3" ht="15">
      <c r="A2" s="2"/>
      <c r="B2" s="2"/>
      <c r="C2" s="2"/>
    </row>
    <row r="3" spans="1:3" ht="15" customHeight="1">
      <c r="A3" s="17" t="s">
        <v>101</v>
      </c>
      <c r="B3" s="17"/>
      <c r="C3" s="5">
        <v>40000000</v>
      </c>
    </row>
    <row r="4" spans="1:2" ht="15">
      <c r="A4" s="1"/>
      <c r="B4" s="1"/>
    </row>
    <row r="5" spans="1:3" ht="15">
      <c r="A5" s="4" t="s">
        <v>102</v>
      </c>
      <c r="C5" s="6">
        <v>7500000</v>
      </c>
    </row>
    <row r="6" spans="1:3" ht="15">
      <c r="A6" s="4" t="s">
        <v>103</v>
      </c>
      <c r="C6" s="6">
        <v>7500000</v>
      </c>
    </row>
    <row r="7" spans="1:3" ht="15">
      <c r="A7" s="4" t="s">
        <v>104</v>
      </c>
      <c r="C7" s="6">
        <v>7500000</v>
      </c>
    </row>
    <row r="8" spans="1:3" ht="15">
      <c r="A8" s="4" t="s">
        <v>105</v>
      </c>
      <c r="C8" s="6">
        <v>7500000</v>
      </c>
    </row>
    <row r="9" spans="1:3" ht="15">
      <c r="A9" s="4" t="s">
        <v>106</v>
      </c>
      <c r="C9" s="6">
        <v>7500000</v>
      </c>
    </row>
    <row r="10" spans="1:3" ht="15.75" thickBot="1">
      <c r="A10" s="17" t="s">
        <v>107</v>
      </c>
      <c r="B10" s="17"/>
      <c r="C10" s="7">
        <f>SUM(C5:C9)</f>
        <v>37500000</v>
      </c>
    </row>
    <row r="11" spans="1:2" ht="15.75" thickTop="1">
      <c r="A11" s="16"/>
      <c r="B11" s="16"/>
    </row>
    <row r="12" spans="1:3" ht="16.5">
      <c r="A12" s="18" t="s">
        <v>108</v>
      </c>
      <c r="B12" s="18"/>
      <c r="C12" s="6"/>
    </row>
    <row r="13" spans="1:3" ht="15">
      <c r="A13" s="17" t="s">
        <v>109</v>
      </c>
      <c r="B13" s="17"/>
      <c r="C13" s="8" t="s">
        <v>123</v>
      </c>
    </row>
    <row r="14" spans="1:3" ht="15">
      <c r="A14" s="16" t="s">
        <v>125</v>
      </c>
      <c r="B14" s="16"/>
      <c r="C14" s="6">
        <v>12000</v>
      </c>
    </row>
    <row r="15" spans="1:3" ht="15">
      <c r="A15" s="16" t="s">
        <v>130</v>
      </c>
      <c r="B15" s="16"/>
      <c r="C15" s="6">
        <v>15000</v>
      </c>
    </row>
    <row r="16" spans="1:3" ht="15">
      <c r="A16" s="16" t="s">
        <v>131</v>
      </c>
      <c r="B16" s="16"/>
      <c r="C16" s="6">
        <v>24000</v>
      </c>
    </row>
    <row r="17" spans="1:3" ht="15">
      <c r="A17" s="16" t="s">
        <v>126</v>
      </c>
      <c r="B17" s="16"/>
      <c r="C17" s="6">
        <v>30000</v>
      </c>
    </row>
    <row r="18" spans="1:3" ht="15">
      <c r="A18" s="16" t="s">
        <v>133</v>
      </c>
      <c r="B18" s="16"/>
      <c r="C18" s="6">
        <v>315000</v>
      </c>
    </row>
    <row r="19" spans="1:3" ht="15">
      <c r="A19" s="16" t="s">
        <v>129</v>
      </c>
      <c r="B19" s="16"/>
      <c r="C19" s="6">
        <v>12000</v>
      </c>
    </row>
    <row r="20" spans="1:3" ht="15">
      <c r="A20" s="16" t="s">
        <v>128</v>
      </c>
      <c r="B20" s="16"/>
      <c r="C20" s="6">
        <v>66000</v>
      </c>
    </row>
    <row r="21" spans="1:3" ht="15">
      <c r="A21" s="16" t="s">
        <v>127</v>
      </c>
      <c r="B21" s="16"/>
      <c r="C21" s="6">
        <v>43000</v>
      </c>
    </row>
    <row r="22" spans="1:3" ht="15">
      <c r="A22" s="16" t="s">
        <v>132</v>
      </c>
      <c r="B22" s="16"/>
      <c r="C22" s="6">
        <f>272000-39000</f>
        <v>233000</v>
      </c>
    </row>
    <row r="23" spans="1:3" ht="15">
      <c r="A23" s="16" t="s">
        <v>124</v>
      </c>
      <c r="B23" s="16"/>
      <c r="C23" s="6">
        <v>250000</v>
      </c>
    </row>
    <row r="24" spans="1:3" ht="15.75" thickBot="1">
      <c r="A24" s="3" t="s">
        <v>123</v>
      </c>
      <c r="B24" s="3" t="s">
        <v>123</v>
      </c>
      <c r="C24" s="9">
        <f>SUM(C14:C23)</f>
        <v>1000000</v>
      </c>
    </row>
    <row r="25" spans="1:14" ht="15.75" thickTop="1">
      <c r="A25" s="17" t="s">
        <v>110</v>
      </c>
      <c r="B25" s="17"/>
      <c r="N25" s="10"/>
    </row>
    <row r="26" spans="1:14" ht="15">
      <c r="A26" s="16" t="s">
        <v>135</v>
      </c>
      <c r="B26" s="16"/>
      <c r="C26" s="10">
        <v>144000</v>
      </c>
      <c r="N26" s="10"/>
    </row>
    <row r="27" spans="1:3" ht="15">
      <c r="A27" s="16" t="s">
        <v>136</v>
      </c>
      <c r="B27" s="16"/>
      <c r="C27" s="10">
        <v>170000</v>
      </c>
    </row>
    <row r="28" spans="1:3" ht="15">
      <c r="A28" s="16" t="s">
        <v>137</v>
      </c>
      <c r="B28" s="16"/>
      <c r="C28" s="10">
        <f>263000+184000</f>
        <v>447000</v>
      </c>
    </row>
    <row r="29" spans="1:3" ht="15">
      <c r="A29" s="16" t="s">
        <v>138</v>
      </c>
      <c r="B29" s="16"/>
      <c r="C29" s="10">
        <v>154000</v>
      </c>
    </row>
    <row r="30" spans="1:14" ht="15">
      <c r="A30" s="16" t="s">
        <v>139</v>
      </c>
      <c r="B30" s="16"/>
      <c r="C30" s="10">
        <v>84000</v>
      </c>
      <c r="N30" s="10"/>
    </row>
    <row r="31" spans="1:14" ht="15">
      <c r="A31" s="16" t="s">
        <v>140</v>
      </c>
      <c r="B31" s="16"/>
      <c r="C31" s="10">
        <f>282000+184000</f>
        <v>466000</v>
      </c>
      <c r="N31" s="10"/>
    </row>
    <row r="32" spans="1:3" ht="15">
      <c r="A32" s="16" t="s">
        <v>141</v>
      </c>
      <c r="B32" s="16"/>
      <c r="C32" s="10">
        <v>35000</v>
      </c>
    </row>
    <row r="33" spans="1:3" ht="15.75" thickBot="1">
      <c r="A33" s="3"/>
      <c r="B33" s="3"/>
      <c r="C33" s="9">
        <f>SUM(C26:C32)</f>
        <v>1500000</v>
      </c>
    </row>
    <row r="34" spans="1:2" ht="15.75" thickTop="1">
      <c r="A34" s="17" t="s">
        <v>115</v>
      </c>
      <c r="B34" s="17"/>
    </row>
    <row r="35" spans="1:3" ht="15.75" thickBot="1">
      <c r="A35" s="16" t="s">
        <v>37</v>
      </c>
      <c r="B35" s="16"/>
      <c r="C35" s="9">
        <v>2500000</v>
      </c>
    </row>
    <row r="36" spans="1:3" ht="15.75" thickTop="1">
      <c r="A36" s="16" t="s">
        <v>149</v>
      </c>
      <c r="B36" s="16"/>
      <c r="C36" s="11"/>
    </row>
    <row r="37" spans="1:3" ht="15">
      <c r="A37" s="3"/>
      <c r="B37" s="3"/>
      <c r="C37" s="11"/>
    </row>
    <row r="38" spans="1:2" ht="15">
      <c r="A38" s="17" t="s">
        <v>111</v>
      </c>
      <c r="B38" s="17"/>
    </row>
    <row r="39" spans="1:3" ht="15">
      <c r="A39" s="16" t="s">
        <v>134</v>
      </c>
      <c r="B39" s="16"/>
      <c r="C39" s="4">
        <v>50000</v>
      </c>
    </row>
    <row r="40" spans="1:3" ht="15">
      <c r="A40" s="16" t="s">
        <v>148</v>
      </c>
      <c r="B40" s="16"/>
      <c r="C40" s="4">
        <v>50000</v>
      </c>
    </row>
    <row r="41" spans="1:3" ht="15">
      <c r="A41" s="16" t="s">
        <v>147</v>
      </c>
      <c r="B41" s="16"/>
      <c r="C41" s="4">
        <f>90000+105000</f>
        <v>195000</v>
      </c>
    </row>
    <row r="42" spans="1:3" ht="15">
      <c r="A42" s="16" t="s">
        <v>142</v>
      </c>
      <c r="B42" s="16"/>
      <c r="C42" s="4">
        <v>100000</v>
      </c>
    </row>
    <row r="43" spans="1:3" ht="15">
      <c r="A43" s="16" t="s">
        <v>143</v>
      </c>
      <c r="B43" s="16"/>
      <c r="C43" s="4">
        <v>5000</v>
      </c>
    </row>
    <row r="44" spans="1:3" ht="15">
      <c r="A44" s="16" t="s">
        <v>144</v>
      </c>
      <c r="B44" s="16"/>
      <c r="C44" s="4">
        <v>50000</v>
      </c>
    </row>
    <row r="45" spans="1:3" ht="15">
      <c r="A45" s="16" t="s">
        <v>145</v>
      </c>
      <c r="B45" s="16"/>
      <c r="C45" s="4">
        <v>50000</v>
      </c>
    </row>
    <row r="46" spans="1:3" ht="15">
      <c r="A46" s="16" t="s">
        <v>146</v>
      </c>
      <c r="B46" s="16"/>
      <c r="C46" s="4">
        <v>50000</v>
      </c>
    </row>
    <row r="47" spans="1:3" ht="15.75" thickBot="1">
      <c r="A47" s="3"/>
      <c r="B47" s="3"/>
      <c r="C47" s="9">
        <f>SUM(C40:C46)</f>
        <v>500000</v>
      </c>
    </row>
    <row r="48" ht="15.75" thickTop="1"/>
    <row r="49" spans="1:3" ht="15">
      <c r="A49" s="17"/>
      <c r="B49" s="17"/>
      <c r="C49" s="8"/>
    </row>
    <row r="50" spans="1:3" ht="15.75" thickBot="1">
      <c r="A50" s="17" t="s">
        <v>112</v>
      </c>
      <c r="B50" s="17"/>
      <c r="C50" s="9">
        <v>2000000</v>
      </c>
    </row>
    <row r="51" spans="1:3" ht="16.5" thickBot="1" thickTop="1">
      <c r="A51" s="17" t="s">
        <v>113</v>
      </c>
      <c r="B51" s="17"/>
      <c r="C51" s="9">
        <f>SUM(C24+C33+C35+C47+C50)</f>
        <v>7500000</v>
      </c>
    </row>
    <row r="52" spans="1:2" ht="18" thickTop="1">
      <c r="A52" s="18" t="s">
        <v>114</v>
      </c>
      <c r="B52" s="18"/>
    </row>
    <row r="53" spans="1:3" ht="15">
      <c r="A53" s="17" t="s">
        <v>109</v>
      </c>
      <c r="B53" s="17"/>
      <c r="C53" s="8" t="s">
        <v>123</v>
      </c>
    </row>
    <row r="54" spans="1:3" ht="15">
      <c r="A54" s="16" t="s">
        <v>175</v>
      </c>
      <c r="B54" s="16"/>
      <c r="C54" s="6">
        <v>30000</v>
      </c>
    </row>
    <row r="55" spans="1:3" ht="15">
      <c r="A55" s="16" t="s">
        <v>171</v>
      </c>
      <c r="B55" s="16"/>
      <c r="C55" s="6">
        <v>20000</v>
      </c>
    </row>
    <row r="56" spans="1:3" ht="15">
      <c r="A56" s="16" t="s">
        <v>25</v>
      </c>
      <c r="B56" s="16"/>
      <c r="C56" s="6">
        <v>40000</v>
      </c>
    </row>
    <row r="57" spans="1:3" ht="15">
      <c r="A57" s="16" t="s">
        <v>172</v>
      </c>
      <c r="B57" s="16"/>
      <c r="C57" s="6">
        <v>30000</v>
      </c>
    </row>
    <row r="58" spans="1:3" ht="15">
      <c r="A58" s="16" t="s">
        <v>152</v>
      </c>
      <c r="B58" s="16"/>
      <c r="C58" s="6">
        <v>20000</v>
      </c>
    </row>
    <row r="59" spans="1:3" ht="15">
      <c r="A59" s="16" t="s">
        <v>178</v>
      </c>
      <c r="B59" s="16"/>
      <c r="C59" s="6">
        <v>55000</v>
      </c>
    </row>
    <row r="60" spans="1:3" ht="15">
      <c r="A60" s="16" t="s">
        <v>133</v>
      </c>
      <c r="B60" s="16"/>
      <c r="C60" s="6">
        <v>315000</v>
      </c>
    </row>
    <row r="61" spans="1:3" ht="15">
      <c r="A61" s="16" t="s">
        <v>174</v>
      </c>
      <c r="B61" s="16"/>
      <c r="C61" s="6"/>
    </row>
    <row r="62" spans="1:3" ht="15">
      <c r="A62" s="16" t="s">
        <v>173</v>
      </c>
      <c r="B62" s="16"/>
      <c r="C62" s="6">
        <v>200000</v>
      </c>
    </row>
    <row r="63" spans="1:3" ht="15">
      <c r="A63" s="16" t="s">
        <v>159</v>
      </c>
      <c r="B63" s="16"/>
      <c r="C63" s="10">
        <v>15000</v>
      </c>
    </row>
    <row r="64" spans="1:3" ht="15">
      <c r="A64" s="16" t="s">
        <v>170</v>
      </c>
      <c r="B64" s="16"/>
      <c r="C64" s="6">
        <v>60000</v>
      </c>
    </row>
    <row r="65" spans="1:3" ht="15">
      <c r="A65" s="16" t="s">
        <v>179</v>
      </c>
      <c r="B65" s="16"/>
      <c r="C65" s="6">
        <v>80000</v>
      </c>
    </row>
    <row r="66" spans="1:3" ht="15">
      <c r="A66" s="16" t="s">
        <v>177</v>
      </c>
      <c r="B66" s="16"/>
      <c r="C66" s="6">
        <v>100000</v>
      </c>
    </row>
    <row r="67" spans="1:3" ht="15">
      <c r="A67" s="16" t="s">
        <v>168</v>
      </c>
      <c r="B67" s="16"/>
      <c r="C67" s="6">
        <v>10000</v>
      </c>
    </row>
    <row r="68" spans="1:3" ht="15.75" thickBot="1">
      <c r="A68" s="3" t="s">
        <v>123</v>
      </c>
      <c r="B68" s="3" t="s">
        <v>123</v>
      </c>
      <c r="C68" s="9">
        <f>SUM(C53:C67)</f>
        <v>975000</v>
      </c>
    </row>
    <row r="69" spans="1:2" ht="15.75" thickTop="1">
      <c r="A69" s="17" t="s">
        <v>110</v>
      </c>
      <c r="B69" s="17"/>
    </row>
    <row r="70" spans="1:3" ht="15">
      <c r="A70" s="16" t="s">
        <v>134</v>
      </c>
      <c r="B70" s="16"/>
      <c r="C70" s="10">
        <v>150000</v>
      </c>
    </row>
    <row r="71" spans="1:3" ht="15">
      <c r="A71" s="3" t="s">
        <v>35</v>
      </c>
      <c r="B71" s="3"/>
      <c r="C71" s="10">
        <v>70000</v>
      </c>
    </row>
    <row r="72" spans="1:3" ht="15">
      <c r="A72" s="16" t="s">
        <v>27</v>
      </c>
      <c r="B72" s="16"/>
      <c r="C72" s="10">
        <v>45000</v>
      </c>
    </row>
    <row r="73" spans="1:3" ht="15">
      <c r="A73" s="16" t="s">
        <v>33</v>
      </c>
      <c r="B73" s="16"/>
      <c r="C73" s="10">
        <v>20000</v>
      </c>
    </row>
    <row r="74" spans="1:3" ht="15">
      <c r="A74" s="16" t="s">
        <v>24</v>
      </c>
      <c r="B74" s="16"/>
      <c r="C74" s="10">
        <v>200000</v>
      </c>
    </row>
    <row r="75" spans="1:3" ht="15">
      <c r="A75" s="16" t="s">
        <v>176</v>
      </c>
      <c r="B75" s="16"/>
      <c r="C75" s="10">
        <v>40000</v>
      </c>
    </row>
    <row r="76" spans="1:3" ht="15">
      <c r="A76" s="16" t="s">
        <v>36</v>
      </c>
      <c r="B76" s="16"/>
      <c r="C76" s="10">
        <v>90000</v>
      </c>
    </row>
    <row r="77" spans="1:3" ht="15">
      <c r="A77" s="16" t="s">
        <v>32</v>
      </c>
      <c r="B77" s="16"/>
      <c r="C77" s="10">
        <v>20000</v>
      </c>
    </row>
    <row r="78" spans="1:3" ht="15">
      <c r="A78" s="16" t="s">
        <v>34</v>
      </c>
      <c r="B78" s="16"/>
      <c r="C78" s="10">
        <v>250000</v>
      </c>
    </row>
    <row r="79" spans="1:3" ht="15">
      <c r="A79" s="16" t="s">
        <v>151</v>
      </c>
      <c r="B79" s="16"/>
      <c r="C79" s="10">
        <v>200000</v>
      </c>
    </row>
    <row r="80" spans="1:3" ht="15.75" thickBot="1">
      <c r="A80" s="3"/>
      <c r="B80" s="3"/>
      <c r="C80" s="9">
        <f>SUM(C70:C79)</f>
        <v>1085000</v>
      </c>
    </row>
    <row r="81" spans="1:3" ht="15.75" thickTop="1">
      <c r="A81" s="17" t="s">
        <v>115</v>
      </c>
      <c r="B81" s="17"/>
      <c r="C81" s="6"/>
    </row>
    <row r="82" spans="1:3" ht="15">
      <c r="A82" s="16" t="s">
        <v>21</v>
      </c>
      <c r="B82" s="16"/>
      <c r="C82" s="6">
        <v>40000</v>
      </c>
    </row>
    <row r="83" spans="1:3" ht="15">
      <c r="A83" s="16" t="s">
        <v>154</v>
      </c>
      <c r="B83" s="16"/>
      <c r="C83" s="6">
        <v>50000</v>
      </c>
    </row>
    <row r="84" spans="1:3" ht="15">
      <c r="A84" s="16" t="s">
        <v>31</v>
      </c>
      <c r="B84" s="16"/>
      <c r="C84" s="6">
        <v>40000</v>
      </c>
    </row>
    <row r="85" spans="1:3" ht="15">
      <c r="A85" s="16" t="s">
        <v>155</v>
      </c>
      <c r="B85" s="16"/>
      <c r="C85" s="6">
        <v>40000</v>
      </c>
    </row>
    <row r="86" spans="1:3" ht="15">
      <c r="A86" s="16" t="s">
        <v>156</v>
      </c>
      <c r="B86" s="16"/>
      <c r="C86" s="6">
        <v>40000</v>
      </c>
    </row>
    <row r="87" spans="1:3" ht="15">
      <c r="A87" s="16" t="s">
        <v>157</v>
      </c>
      <c r="B87" s="16"/>
      <c r="C87" s="6">
        <v>100000</v>
      </c>
    </row>
    <row r="88" spans="1:3" ht="15">
      <c r="A88" s="16" t="s">
        <v>26</v>
      </c>
      <c r="B88" s="16"/>
      <c r="C88" s="6">
        <v>500000</v>
      </c>
    </row>
    <row r="89" spans="1:3" ht="15">
      <c r="A89" s="16" t="s">
        <v>22</v>
      </c>
      <c r="B89" s="16"/>
      <c r="C89" s="6">
        <v>250000</v>
      </c>
    </row>
    <row r="90" spans="1:3" ht="15">
      <c r="A90" s="16" t="s">
        <v>158</v>
      </c>
      <c r="B90" s="16"/>
      <c r="C90" s="6">
        <v>20000</v>
      </c>
    </row>
    <row r="91" spans="1:3" ht="15">
      <c r="A91" s="16" t="s">
        <v>29</v>
      </c>
      <c r="B91" s="16"/>
      <c r="C91" s="6">
        <v>50000</v>
      </c>
    </row>
    <row r="92" spans="1:3" ht="15">
      <c r="A92" s="16" t="s">
        <v>160</v>
      </c>
      <c r="B92" s="16"/>
      <c r="C92" s="6">
        <v>55000</v>
      </c>
    </row>
    <row r="93" spans="1:3" ht="15">
      <c r="A93" s="16" t="s">
        <v>161</v>
      </c>
      <c r="B93" s="16"/>
      <c r="C93" s="6" t="s">
        <v>123</v>
      </c>
    </row>
    <row r="94" spans="1:3" ht="15">
      <c r="A94" s="16" t="s">
        <v>30</v>
      </c>
      <c r="B94" s="16"/>
      <c r="C94" s="6"/>
    </row>
    <row r="95" spans="1:3" ht="15">
      <c r="A95" s="16" t="s">
        <v>162</v>
      </c>
      <c r="B95" s="16"/>
      <c r="C95" s="6">
        <v>30000</v>
      </c>
    </row>
    <row r="96" spans="1:3" ht="15">
      <c r="A96" s="16" t="s">
        <v>163</v>
      </c>
      <c r="B96" s="16"/>
      <c r="C96" s="6">
        <v>40000</v>
      </c>
    </row>
    <row r="97" spans="1:3" ht="15">
      <c r="A97" s="16" t="s">
        <v>150</v>
      </c>
      <c r="B97" s="16"/>
      <c r="C97" s="6">
        <v>750000</v>
      </c>
    </row>
    <row r="98" spans="1:3" ht="15">
      <c r="A98" s="16" t="s">
        <v>164</v>
      </c>
      <c r="B98" s="16"/>
      <c r="C98" s="6">
        <v>50000</v>
      </c>
    </row>
    <row r="99" spans="1:3" ht="15">
      <c r="A99" s="16" t="s">
        <v>165</v>
      </c>
      <c r="B99" s="16"/>
      <c r="C99" s="6">
        <v>50000</v>
      </c>
    </row>
    <row r="100" spans="1:3" ht="15">
      <c r="A100" s="16" t="s">
        <v>166</v>
      </c>
      <c r="B100" s="16"/>
      <c r="C100" s="6">
        <v>20000</v>
      </c>
    </row>
    <row r="101" spans="1:3" ht="15">
      <c r="A101" s="16" t="s">
        <v>38</v>
      </c>
      <c r="B101" s="16"/>
      <c r="C101" s="6">
        <v>100000</v>
      </c>
    </row>
    <row r="102" spans="1:3" ht="15">
      <c r="A102" s="16" t="s">
        <v>167</v>
      </c>
      <c r="B102" s="16"/>
      <c r="C102" s="6">
        <v>30000</v>
      </c>
    </row>
    <row r="103" spans="1:3" ht="15">
      <c r="A103" s="16" t="s">
        <v>28</v>
      </c>
      <c r="B103" s="16"/>
      <c r="C103" s="6" t="s">
        <v>123</v>
      </c>
    </row>
    <row r="104" spans="1:3" ht="15">
      <c r="A104" s="16" t="s">
        <v>169</v>
      </c>
      <c r="B104" s="16"/>
      <c r="C104" s="6">
        <v>600000</v>
      </c>
    </row>
    <row r="105" spans="1:3" ht="15">
      <c r="A105" s="16" t="s">
        <v>23</v>
      </c>
      <c r="B105" s="16"/>
      <c r="C105" s="6">
        <v>500000</v>
      </c>
    </row>
    <row r="106" spans="1:3" ht="15.75" thickBot="1">
      <c r="A106" s="16"/>
      <c r="B106" s="16"/>
      <c r="C106" s="9">
        <f>SUM(C82:C105)</f>
        <v>3355000</v>
      </c>
    </row>
    <row r="107" spans="1:3" ht="15.75" thickTop="1">
      <c r="A107" s="16"/>
      <c r="B107" s="16"/>
      <c r="C107" s="11"/>
    </row>
    <row r="108" spans="1:2" ht="15">
      <c r="A108" s="17" t="s">
        <v>111</v>
      </c>
      <c r="B108" s="17"/>
    </row>
    <row r="109" spans="1:3" ht="15">
      <c r="A109" s="16" t="s">
        <v>153</v>
      </c>
      <c r="B109" s="16"/>
      <c r="C109" s="6">
        <v>500000</v>
      </c>
    </row>
    <row r="110" spans="1:2" ht="15">
      <c r="A110" s="16"/>
      <c r="B110" s="16"/>
    </row>
    <row r="111" ht="15.75" thickBot="1">
      <c r="C111" s="9">
        <f>SUM(C109:C110)</f>
        <v>500000</v>
      </c>
    </row>
    <row r="112" ht="15.75" thickTop="1"/>
    <row r="113" spans="1:3" ht="15">
      <c r="A113" s="17"/>
      <c r="B113" s="17"/>
      <c r="C113" s="8"/>
    </row>
    <row r="114" spans="1:3" ht="15.75" thickBot="1">
      <c r="A114" s="17" t="s">
        <v>112</v>
      </c>
      <c r="B114" s="17"/>
      <c r="C114" s="9">
        <v>1585000</v>
      </c>
    </row>
    <row r="115" spans="1:3" ht="16.5" thickBot="1" thickTop="1">
      <c r="A115" s="1"/>
      <c r="B115" s="1"/>
      <c r="C115" s="9"/>
    </row>
    <row r="116" spans="1:3" ht="18.75" thickBot="1" thickTop="1">
      <c r="A116" s="18" t="s">
        <v>116</v>
      </c>
      <c r="B116" s="18"/>
      <c r="C116" s="15">
        <f>SUM(C68+C80+C106+C111+C114)</f>
        <v>7500000</v>
      </c>
    </row>
    <row r="117" spans="1:3" ht="18" thickTop="1">
      <c r="A117" s="18" t="s">
        <v>117</v>
      </c>
      <c r="B117" s="18"/>
      <c r="C117" s="11"/>
    </row>
    <row r="119" spans="1:3" ht="15">
      <c r="A119" s="16" t="s">
        <v>109</v>
      </c>
      <c r="B119" s="16"/>
      <c r="C119" s="12" t="s">
        <v>123</v>
      </c>
    </row>
    <row r="120" spans="1:3" ht="15">
      <c r="A120" s="3" t="s">
        <v>41</v>
      </c>
      <c r="B120" s="3"/>
      <c r="C120" s="12">
        <v>140000</v>
      </c>
    </row>
    <row r="121" spans="1:3" ht="15">
      <c r="A121" s="3" t="s">
        <v>39</v>
      </c>
      <c r="B121" s="3"/>
      <c r="C121" s="12">
        <v>19000</v>
      </c>
    </row>
    <row r="122" spans="1:3" ht="15">
      <c r="A122" s="3" t="s">
        <v>40</v>
      </c>
      <c r="B122" s="3"/>
      <c r="C122" s="12"/>
    </row>
    <row r="123" spans="1:3" ht="15">
      <c r="A123" s="3" t="s">
        <v>42</v>
      </c>
      <c r="B123" s="3"/>
      <c r="C123" s="12">
        <v>48000</v>
      </c>
    </row>
    <row r="124" spans="1:3" ht="15">
      <c r="A124" s="3" t="s">
        <v>43</v>
      </c>
      <c r="B124" s="3"/>
      <c r="C124" s="12">
        <v>32000</v>
      </c>
    </row>
    <row r="125" spans="1:3" ht="15">
      <c r="A125" s="3" t="s">
        <v>44</v>
      </c>
      <c r="B125" s="3"/>
      <c r="C125" s="12">
        <v>38000</v>
      </c>
    </row>
    <row r="126" spans="1:3" ht="15">
      <c r="A126" s="3" t="s">
        <v>45</v>
      </c>
      <c r="B126" s="3"/>
      <c r="C126" s="12">
        <v>90000</v>
      </c>
    </row>
    <row r="127" spans="1:3" ht="15">
      <c r="A127" s="3" t="s">
        <v>46</v>
      </c>
      <c r="B127" s="3"/>
      <c r="C127" s="12">
        <v>80000</v>
      </c>
    </row>
    <row r="128" spans="1:3" ht="15">
      <c r="A128" s="3" t="s">
        <v>47</v>
      </c>
      <c r="B128" s="3"/>
      <c r="C128" s="12">
        <v>80000</v>
      </c>
    </row>
    <row r="129" spans="1:3" ht="15">
      <c r="A129" s="3" t="s">
        <v>49</v>
      </c>
      <c r="B129" s="3"/>
      <c r="C129" s="12">
        <v>65000</v>
      </c>
    </row>
    <row r="130" spans="1:3" ht="15">
      <c r="A130" s="3" t="s">
        <v>50</v>
      </c>
      <c r="B130" s="3"/>
      <c r="C130" s="12">
        <v>45000</v>
      </c>
    </row>
    <row r="131" spans="1:3" ht="15">
      <c r="A131" s="3" t="s">
        <v>51</v>
      </c>
      <c r="B131" s="3"/>
      <c r="C131" s="12">
        <v>75000</v>
      </c>
    </row>
    <row r="132" spans="1:3" ht="15">
      <c r="A132" s="16" t="s">
        <v>110</v>
      </c>
      <c r="B132" s="16"/>
      <c r="C132" s="12" t="s">
        <v>123</v>
      </c>
    </row>
    <row r="133" spans="1:3" ht="15">
      <c r="A133" s="3" t="s">
        <v>52</v>
      </c>
      <c r="B133" s="3"/>
      <c r="C133" s="12">
        <v>200000</v>
      </c>
    </row>
    <row r="134" spans="1:3" ht="15">
      <c r="A134" s="3" t="s">
        <v>53</v>
      </c>
      <c r="B134" s="3"/>
      <c r="C134" s="12">
        <v>50000</v>
      </c>
    </row>
    <row r="135" spans="1:3" ht="15">
      <c r="A135" s="3" t="s">
        <v>54</v>
      </c>
      <c r="B135" s="3"/>
      <c r="C135" s="12">
        <v>50000</v>
      </c>
    </row>
    <row r="136" spans="1:3" ht="15">
      <c r="A136" s="3" t="s">
        <v>55</v>
      </c>
      <c r="B136" s="3"/>
      <c r="C136" s="12">
        <v>200000</v>
      </c>
    </row>
    <row r="137" spans="1:3" ht="15">
      <c r="A137" s="3" t="s">
        <v>48</v>
      </c>
      <c r="B137" s="3"/>
      <c r="C137" s="12">
        <v>200000</v>
      </c>
    </row>
    <row r="138" spans="1:3" ht="15">
      <c r="A138" s="16" t="s">
        <v>111</v>
      </c>
      <c r="B138" s="16"/>
      <c r="C138" s="12">
        <v>500000</v>
      </c>
    </row>
    <row r="139" spans="1:3" ht="15">
      <c r="A139" s="3" t="s">
        <v>57</v>
      </c>
      <c r="B139" s="3"/>
      <c r="C139" s="12"/>
    </row>
    <row r="140" spans="1:3" ht="15">
      <c r="A140" s="3" t="s">
        <v>58</v>
      </c>
      <c r="B140" s="3"/>
      <c r="C140" s="12"/>
    </row>
    <row r="141" spans="1:3" ht="15">
      <c r="A141" s="3" t="s">
        <v>59</v>
      </c>
      <c r="B141" s="3"/>
      <c r="C141" s="12"/>
    </row>
    <row r="142" spans="1:3" ht="15">
      <c r="A142" s="3" t="s">
        <v>139</v>
      </c>
      <c r="B142" s="3"/>
      <c r="C142" s="12"/>
    </row>
    <row r="143" spans="1:3" ht="15">
      <c r="A143" s="3" t="s">
        <v>60</v>
      </c>
      <c r="B143" s="3"/>
      <c r="C143" s="12"/>
    </row>
    <row r="144" spans="1:3" ht="15">
      <c r="A144" s="3"/>
      <c r="B144" s="3"/>
      <c r="C144" s="12"/>
    </row>
    <row r="145" spans="1:3" ht="15">
      <c r="A145" s="3" t="s">
        <v>56</v>
      </c>
      <c r="B145" s="3"/>
      <c r="C145" s="12">
        <v>4500000</v>
      </c>
    </row>
    <row r="146" spans="1:3" ht="15">
      <c r="A146" s="16" t="s">
        <v>23</v>
      </c>
      <c r="B146" s="16"/>
      <c r="C146" s="12">
        <v>1000000</v>
      </c>
    </row>
    <row r="147" spans="1:3" ht="15">
      <c r="A147" s="16" t="s">
        <v>112</v>
      </c>
      <c r="B147" s="16"/>
      <c r="C147" s="12">
        <v>88000</v>
      </c>
    </row>
    <row r="148" spans="1:3" ht="18" thickBot="1">
      <c r="A148" s="18" t="s">
        <v>118</v>
      </c>
      <c r="B148" s="19"/>
      <c r="C148" s="15">
        <f>SUM(C119:C147)</f>
        <v>7500000</v>
      </c>
    </row>
    <row r="149" ht="15.75" thickTop="1"/>
    <row r="150" spans="1:2" ht="16.5">
      <c r="A150" s="18" t="s">
        <v>119</v>
      </c>
      <c r="B150" s="18"/>
    </row>
    <row r="151" spans="1:2" ht="15">
      <c r="A151" s="1"/>
      <c r="B151" s="1"/>
    </row>
    <row r="152" spans="1:3" ht="15">
      <c r="A152" s="17" t="s">
        <v>109</v>
      </c>
      <c r="B152" s="17"/>
      <c r="C152" s="12"/>
    </row>
    <row r="153" spans="1:3" ht="15">
      <c r="A153" s="3" t="s">
        <v>73</v>
      </c>
      <c r="B153" s="3"/>
      <c r="C153" s="10">
        <v>11000</v>
      </c>
    </row>
    <row r="154" spans="1:3" ht="15">
      <c r="A154" s="3" t="s">
        <v>74</v>
      </c>
      <c r="B154" s="3"/>
      <c r="C154" s="10">
        <v>250000</v>
      </c>
    </row>
    <row r="155" spans="1:3" ht="15">
      <c r="A155" s="4" t="s">
        <v>12</v>
      </c>
      <c r="C155" s="6">
        <v>10000</v>
      </c>
    </row>
    <row r="156" spans="1:3" ht="15">
      <c r="A156" s="3" t="s">
        <v>75</v>
      </c>
      <c r="B156" s="3"/>
      <c r="C156" s="10">
        <v>17000</v>
      </c>
    </row>
    <row r="157" spans="1:3" ht="15">
      <c r="A157" s="3" t="s">
        <v>76</v>
      </c>
      <c r="B157" s="3"/>
      <c r="C157" s="10">
        <v>22000</v>
      </c>
    </row>
    <row r="158" spans="1:3" ht="15">
      <c r="A158" s="3" t="s">
        <v>77</v>
      </c>
      <c r="B158" s="3"/>
      <c r="C158" s="10">
        <v>53000</v>
      </c>
    </row>
    <row r="159" spans="1:3" ht="15">
      <c r="A159" s="3" t="s">
        <v>78</v>
      </c>
      <c r="B159" s="3"/>
      <c r="C159" s="10">
        <v>57000</v>
      </c>
    </row>
    <row r="160" spans="1:3" ht="15">
      <c r="A160" s="3" t="s">
        <v>79</v>
      </c>
      <c r="B160" s="3"/>
      <c r="C160" s="10">
        <v>16000</v>
      </c>
    </row>
    <row r="161" spans="1:3" ht="15">
      <c r="A161" s="3" t="s">
        <v>80</v>
      </c>
      <c r="B161" s="3"/>
      <c r="C161" s="10">
        <v>20000</v>
      </c>
    </row>
    <row r="162" spans="1:3" ht="15">
      <c r="A162" s="3" t="s">
        <v>81</v>
      </c>
      <c r="B162" s="3"/>
      <c r="C162" s="10">
        <v>29000</v>
      </c>
    </row>
    <row r="163" spans="1:3" ht="15">
      <c r="A163" s="3" t="s">
        <v>82</v>
      </c>
      <c r="B163" s="3"/>
      <c r="C163" s="10">
        <v>79000</v>
      </c>
    </row>
    <row r="164" spans="1:3" ht="15">
      <c r="A164" s="3" t="s">
        <v>83</v>
      </c>
      <c r="B164" s="3"/>
      <c r="C164" s="10">
        <v>10000</v>
      </c>
    </row>
    <row r="165" spans="1:3" ht="15">
      <c r="A165" s="3" t="s">
        <v>84</v>
      </c>
      <c r="B165" s="3"/>
      <c r="C165" s="10">
        <v>56000</v>
      </c>
    </row>
    <row r="166" spans="1:3" ht="15">
      <c r="A166" s="3"/>
      <c r="B166" s="3"/>
      <c r="C166" s="10"/>
    </row>
    <row r="167" spans="1:3" ht="15">
      <c r="A167" s="17" t="s">
        <v>110</v>
      </c>
      <c r="B167" s="17"/>
      <c r="C167" s="12">
        <v>1000000</v>
      </c>
    </row>
    <row r="168" spans="1:3" ht="15">
      <c r="A168" s="3" t="s">
        <v>86</v>
      </c>
      <c r="B168" s="1"/>
      <c r="C168" s="12"/>
    </row>
    <row r="169" spans="1:3" ht="15">
      <c r="A169" s="3" t="s">
        <v>87</v>
      </c>
      <c r="B169" s="1"/>
      <c r="C169" s="12"/>
    </row>
    <row r="170" spans="1:3" ht="15">
      <c r="A170" s="3" t="s">
        <v>88</v>
      </c>
      <c r="B170" s="1"/>
      <c r="C170" s="12"/>
    </row>
    <row r="171" spans="1:3" ht="15">
      <c r="A171" s="3" t="s">
        <v>89</v>
      </c>
      <c r="B171" s="1"/>
      <c r="C171" s="12"/>
    </row>
    <row r="172" spans="1:3" ht="15">
      <c r="A172" s="3" t="s">
        <v>90</v>
      </c>
      <c r="B172" s="1"/>
      <c r="C172" s="12"/>
    </row>
    <row r="173" spans="1:3" ht="15">
      <c r="A173" s="3" t="s">
        <v>91</v>
      </c>
      <c r="B173" s="1"/>
      <c r="C173" s="12"/>
    </row>
    <row r="174" spans="1:3" ht="15">
      <c r="A174" s="3" t="s">
        <v>92</v>
      </c>
      <c r="B174" s="1"/>
      <c r="C174" s="12"/>
    </row>
    <row r="175" spans="1:3" ht="15">
      <c r="A175" s="3" t="s">
        <v>93</v>
      </c>
      <c r="B175" s="1"/>
      <c r="C175" s="12"/>
    </row>
    <row r="176" spans="1:3" ht="15">
      <c r="A176" s="3"/>
      <c r="B176" s="3"/>
      <c r="C176" s="12"/>
    </row>
    <row r="177" spans="1:3" ht="15">
      <c r="A177" s="17" t="s">
        <v>111</v>
      </c>
      <c r="B177" s="17"/>
      <c r="C177" s="12">
        <v>50000</v>
      </c>
    </row>
    <row r="178" spans="1:3" ht="15">
      <c r="A178" s="3"/>
      <c r="B178" s="3"/>
      <c r="C178" s="12"/>
    </row>
    <row r="179" spans="1:3" ht="15">
      <c r="A179" s="1" t="s">
        <v>115</v>
      </c>
      <c r="B179" s="3"/>
      <c r="C179" s="12"/>
    </row>
    <row r="180" spans="1:3" ht="15">
      <c r="A180" s="3" t="s">
        <v>18</v>
      </c>
      <c r="B180" s="3"/>
      <c r="C180" s="12">
        <v>36000</v>
      </c>
    </row>
    <row r="181" spans="1:3" ht="15">
      <c r="A181" s="3" t="s">
        <v>61</v>
      </c>
      <c r="B181" s="3"/>
      <c r="C181" s="12">
        <v>8000</v>
      </c>
    </row>
    <row r="182" spans="1:3" ht="15">
      <c r="A182" s="3" t="s">
        <v>3</v>
      </c>
      <c r="B182" s="3"/>
      <c r="C182" s="12">
        <v>75000</v>
      </c>
    </row>
    <row r="183" spans="1:3" ht="15">
      <c r="A183" s="3" t="s">
        <v>19</v>
      </c>
      <c r="B183" s="3"/>
      <c r="C183" s="12">
        <v>100000</v>
      </c>
    </row>
    <row r="184" spans="1:3" ht="15">
      <c r="A184" s="3" t="s">
        <v>62</v>
      </c>
      <c r="B184" s="3"/>
      <c r="C184" s="12">
        <v>20000</v>
      </c>
    </row>
    <row r="185" spans="1:3" ht="15">
      <c r="A185" s="3" t="s">
        <v>4</v>
      </c>
      <c r="B185" s="3"/>
      <c r="C185" s="12">
        <v>20000</v>
      </c>
    </row>
    <row r="186" spans="1:3" ht="15">
      <c r="A186" s="3" t="s">
        <v>65</v>
      </c>
      <c r="B186" s="3"/>
      <c r="C186" s="12">
        <v>5000</v>
      </c>
    </row>
    <row r="187" spans="1:3" ht="15">
      <c r="A187" s="3" t="s">
        <v>5</v>
      </c>
      <c r="B187" s="3"/>
      <c r="C187" s="12">
        <v>30000</v>
      </c>
    </row>
    <row r="188" spans="1:3" ht="15">
      <c r="A188" s="3" t="s">
        <v>7</v>
      </c>
      <c r="B188" s="3"/>
      <c r="C188" s="12">
        <v>20000</v>
      </c>
    </row>
    <row r="189" spans="1:3" ht="30">
      <c r="A189" s="3" t="s">
        <v>9</v>
      </c>
      <c r="B189" s="3"/>
      <c r="C189" s="12">
        <v>20000</v>
      </c>
    </row>
    <row r="190" spans="1:3" ht="15">
      <c r="A190" s="3" t="s">
        <v>63</v>
      </c>
      <c r="B190" s="3"/>
      <c r="C190" s="12">
        <v>20000</v>
      </c>
    </row>
    <row r="191" spans="1:3" ht="15">
      <c r="A191" s="3" t="s">
        <v>95</v>
      </c>
      <c r="B191" s="3"/>
      <c r="C191" s="12">
        <v>100000</v>
      </c>
    </row>
    <row r="192" spans="1:3" ht="15">
      <c r="A192" s="3" t="s">
        <v>11</v>
      </c>
      <c r="B192" s="3"/>
      <c r="C192" s="12"/>
    </row>
    <row r="193" spans="1:3" ht="15">
      <c r="A193" s="3" t="s">
        <v>64</v>
      </c>
      <c r="B193" s="3"/>
      <c r="C193" s="12"/>
    </row>
    <row r="194" spans="1:3" ht="15">
      <c r="A194" s="3" t="s">
        <v>66</v>
      </c>
      <c r="B194" s="3"/>
      <c r="C194" s="12">
        <v>25000</v>
      </c>
    </row>
    <row r="195" spans="1:3" ht="15">
      <c r="A195" s="3" t="s">
        <v>13</v>
      </c>
      <c r="B195" s="3"/>
      <c r="C195" s="12"/>
    </row>
    <row r="196" spans="1:3" ht="15">
      <c r="A196" s="3" t="s">
        <v>14</v>
      </c>
      <c r="B196" s="3"/>
      <c r="C196" s="12">
        <v>45000</v>
      </c>
    </row>
    <row r="197" spans="1:3" ht="15">
      <c r="A197" s="3" t="s">
        <v>15</v>
      </c>
      <c r="B197" s="3"/>
      <c r="C197" s="12"/>
    </row>
    <row r="198" spans="1:3" ht="15">
      <c r="A198" s="3" t="s">
        <v>20</v>
      </c>
      <c r="B198" s="3"/>
      <c r="C198" s="12">
        <v>95000</v>
      </c>
    </row>
    <row r="199" spans="1:3" ht="15">
      <c r="A199" s="3" t="s">
        <v>16</v>
      </c>
      <c r="B199" s="3"/>
      <c r="C199" s="12"/>
    </row>
    <row r="200" spans="1:3" ht="15">
      <c r="A200" s="3" t="s">
        <v>17</v>
      </c>
      <c r="B200" s="3"/>
      <c r="C200" s="12"/>
    </row>
    <row r="201" spans="1:3" ht="15">
      <c r="A201" s="3" t="s">
        <v>85</v>
      </c>
      <c r="B201" s="3"/>
      <c r="C201" s="12">
        <v>10000</v>
      </c>
    </row>
    <row r="202" spans="1:3" ht="15">
      <c r="A202" s="3" t="s">
        <v>8</v>
      </c>
      <c r="B202" s="3"/>
      <c r="C202" s="12">
        <v>50000</v>
      </c>
    </row>
    <row r="203" spans="1:3" ht="15">
      <c r="A203" s="3" t="s">
        <v>67</v>
      </c>
      <c r="B203" s="3"/>
      <c r="C203" s="12">
        <v>100000</v>
      </c>
    </row>
    <row r="204" spans="1:3" ht="15">
      <c r="A204" s="3" t="s">
        <v>68</v>
      </c>
      <c r="B204" s="3"/>
      <c r="C204" s="12">
        <v>80000</v>
      </c>
    </row>
    <row r="205" spans="1:3" ht="15">
      <c r="A205" s="3" t="s">
        <v>94</v>
      </c>
      <c r="B205" s="3"/>
      <c r="C205" s="12"/>
    </row>
    <row r="206" spans="1:3" ht="15">
      <c r="A206" s="3" t="s">
        <v>10</v>
      </c>
      <c r="B206" s="3"/>
      <c r="C206" s="12">
        <v>20000</v>
      </c>
    </row>
    <row r="207" spans="1:3" ht="15">
      <c r="A207" s="3" t="s">
        <v>70</v>
      </c>
      <c r="B207" s="3"/>
      <c r="C207" s="12">
        <v>30000</v>
      </c>
    </row>
    <row r="208" spans="1:3" ht="15">
      <c r="A208" s="3" t="s">
        <v>96</v>
      </c>
      <c r="B208" s="3"/>
      <c r="C208" s="10">
        <v>275000</v>
      </c>
    </row>
    <row r="209" spans="1:3" ht="15">
      <c r="A209" s="3" t="s">
        <v>69</v>
      </c>
      <c r="B209" s="3"/>
      <c r="C209" s="12">
        <v>21000</v>
      </c>
    </row>
    <row r="210" spans="1:3" ht="15">
      <c r="A210" s="3" t="s">
        <v>97</v>
      </c>
      <c r="B210" s="3"/>
      <c r="C210" s="10">
        <v>100000</v>
      </c>
    </row>
    <row r="211" spans="1:3" ht="15">
      <c r="A211" s="3" t="s">
        <v>2</v>
      </c>
      <c r="B211" s="3"/>
      <c r="C211" s="10">
        <v>40000</v>
      </c>
    </row>
    <row r="212" spans="1:3" ht="15">
      <c r="A212" s="3" t="s">
        <v>99</v>
      </c>
      <c r="B212" s="3"/>
      <c r="C212" s="10">
        <v>50000</v>
      </c>
    </row>
    <row r="213" spans="1:3" ht="15">
      <c r="A213" s="3" t="s">
        <v>100</v>
      </c>
      <c r="C213" s="13">
        <v>50000</v>
      </c>
    </row>
    <row r="214" spans="1:3" ht="15">
      <c r="A214" s="3" t="s">
        <v>0</v>
      </c>
      <c r="C214" s="14">
        <v>25000</v>
      </c>
    </row>
    <row r="215" spans="1:3" ht="15">
      <c r="A215" s="3" t="s">
        <v>98</v>
      </c>
      <c r="B215" s="3"/>
      <c r="C215" s="10">
        <v>400000</v>
      </c>
    </row>
    <row r="216" spans="1:3" ht="15">
      <c r="A216" s="3" t="s">
        <v>72</v>
      </c>
      <c r="B216" s="3"/>
      <c r="C216" s="12">
        <v>125000</v>
      </c>
    </row>
    <row r="217" spans="1:3" ht="15">
      <c r="A217" s="3" t="s">
        <v>1</v>
      </c>
      <c r="B217" s="3"/>
      <c r="C217" s="12">
        <v>25000</v>
      </c>
    </row>
    <row r="218" spans="1:3" ht="15">
      <c r="A218" s="3" t="s">
        <v>71</v>
      </c>
      <c r="B218" s="3"/>
      <c r="C218" s="12">
        <v>900000</v>
      </c>
    </row>
    <row r="219" spans="1:3" ht="15">
      <c r="A219" s="3" t="s">
        <v>6</v>
      </c>
      <c r="B219" s="3"/>
      <c r="C219" s="12">
        <v>800000</v>
      </c>
    </row>
    <row r="220" spans="1:3" ht="15">
      <c r="A220" s="3"/>
      <c r="B220" s="3"/>
      <c r="C220" s="12"/>
    </row>
    <row r="221" spans="1:3" ht="15">
      <c r="A221" s="3"/>
      <c r="B221" s="3"/>
      <c r="C221" s="12"/>
    </row>
    <row r="222" spans="1:3" ht="15">
      <c r="A222" s="3"/>
      <c r="B222" s="3"/>
      <c r="C222" s="12"/>
    </row>
    <row r="223" spans="1:3" ht="15">
      <c r="A223" s="17" t="s">
        <v>23</v>
      </c>
      <c r="B223" s="17"/>
      <c r="C223" s="12">
        <v>900000</v>
      </c>
    </row>
    <row r="224" spans="1:3" ht="15">
      <c r="A224" s="17" t="s">
        <v>112</v>
      </c>
      <c r="B224" s="17"/>
      <c r="C224" s="12">
        <v>1000000</v>
      </c>
    </row>
    <row r="225" spans="1:3" ht="15">
      <c r="A225" s="3"/>
      <c r="B225" s="3"/>
      <c r="C225" s="12"/>
    </row>
    <row r="226" spans="1:3" ht="18" thickBot="1">
      <c r="A226" s="18" t="s">
        <v>120</v>
      </c>
      <c r="B226" s="19"/>
      <c r="C226" s="15">
        <f>SUM(C152:C224)</f>
        <v>7300000</v>
      </c>
    </row>
    <row r="227" ht="15.75" thickTop="1"/>
    <row r="228" spans="1:2" ht="16.5">
      <c r="A228" s="18" t="s">
        <v>121</v>
      </c>
      <c r="B228" s="18"/>
    </row>
    <row r="229" spans="1:3" ht="15">
      <c r="A229" s="16" t="s">
        <v>109</v>
      </c>
      <c r="B229" s="16"/>
      <c r="C229" s="12">
        <v>800000</v>
      </c>
    </row>
    <row r="230" spans="1:3" ht="15">
      <c r="A230" s="16" t="s">
        <v>110</v>
      </c>
      <c r="B230" s="16"/>
      <c r="C230" s="12">
        <v>800000</v>
      </c>
    </row>
    <row r="231" spans="1:3" ht="15">
      <c r="A231" s="16" t="s">
        <v>111</v>
      </c>
      <c r="B231" s="16"/>
      <c r="C231" s="12">
        <v>200000</v>
      </c>
    </row>
    <row r="232" spans="1:3" ht="15">
      <c r="A232" s="3" t="s">
        <v>115</v>
      </c>
      <c r="B232" s="3"/>
      <c r="C232" s="12">
        <v>2100000</v>
      </c>
    </row>
    <row r="233" spans="1:3" ht="15">
      <c r="A233" s="16" t="s">
        <v>23</v>
      </c>
      <c r="B233" s="16"/>
      <c r="C233" s="12">
        <v>2000000</v>
      </c>
    </row>
    <row r="234" spans="1:3" ht="15">
      <c r="A234" s="16" t="s">
        <v>112</v>
      </c>
      <c r="B234" s="16"/>
      <c r="C234" s="12">
        <v>1500000</v>
      </c>
    </row>
    <row r="235" spans="1:3" ht="18" thickBot="1">
      <c r="A235" s="18" t="s">
        <v>122</v>
      </c>
      <c r="B235" s="19"/>
      <c r="C235" s="15">
        <f>SUM(C229:C234)</f>
        <v>7400000</v>
      </c>
    </row>
    <row r="236" ht="15.75" thickTop="1"/>
  </sheetData>
  <sheetProtection/>
  <mergeCells count="119">
    <mergeCell ref="A50:B50"/>
    <mergeCell ref="A45:B45"/>
    <mergeCell ref="A46:B46"/>
    <mergeCell ref="A44:B44"/>
    <mergeCell ref="A21:B21"/>
    <mergeCell ref="A1:C1"/>
    <mergeCell ref="A10:B10"/>
    <mergeCell ref="A11:B11"/>
    <mergeCell ref="A3:B3"/>
    <mergeCell ref="A49:B49"/>
    <mergeCell ref="A41:B41"/>
    <mergeCell ref="A40:B40"/>
    <mergeCell ref="A38:B38"/>
    <mergeCell ref="A73:B73"/>
    <mergeCell ref="A12:B12"/>
    <mergeCell ref="A34:B34"/>
    <mergeCell ref="A13:B13"/>
    <mergeCell ref="A25:B25"/>
    <mergeCell ref="A17:B17"/>
    <mergeCell ref="A23:B23"/>
    <mergeCell ref="A22:B22"/>
    <mergeCell ref="A18:B18"/>
    <mergeCell ref="A14:B14"/>
    <mergeCell ref="A116:B116"/>
    <mergeCell ref="A117:B117"/>
    <mergeCell ref="A53:B53"/>
    <mergeCell ref="A60:B60"/>
    <mergeCell ref="A64:B64"/>
    <mergeCell ref="A54:B54"/>
    <mergeCell ref="A58:B58"/>
    <mergeCell ref="A67:B67"/>
    <mergeCell ref="A57:B57"/>
    <mergeCell ref="A66:B66"/>
    <mergeCell ref="A75:B75"/>
    <mergeCell ref="A76:B76"/>
    <mergeCell ref="A81:B81"/>
    <mergeCell ref="A95:B95"/>
    <mergeCell ref="A94:B94"/>
    <mergeCell ref="A79:B79"/>
    <mergeCell ref="A147:B147"/>
    <mergeCell ref="A146:B146"/>
    <mergeCell ref="A177:B177"/>
    <mergeCell ref="A224:B224"/>
    <mergeCell ref="A119:B119"/>
    <mergeCell ref="A132:B132"/>
    <mergeCell ref="A138:B138"/>
    <mergeCell ref="A233:B233"/>
    <mergeCell ref="A226:B226"/>
    <mergeCell ref="A148:B148"/>
    <mergeCell ref="A150:B150"/>
    <mergeCell ref="A152:B152"/>
    <mergeCell ref="A167:B167"/>
    <mergeCell ref="A223:B223"/>
    <mergeCell ref="A19:B19"/>
    <mergeCell ref="A15:B15"/>
    <mergeCell ref="A16:B16"/>
    <mergeCell ref="A20:B20"/>
    <mergeCell ref="A235:B235"/>
    <mergeCell ref="A228:B228"/>
    <mergeCell ref="A229:B229"/>
    <mergeCell ref="A230:B230"/>
    <mergeCell ref="A231:B231"/>
    <mergeCell ref="A234:B234"/>
    <mergeCell ref="A35:B35"/>
    <mergeCell ref="A36:B36"/>
    <mergeCell ref="A29:B29"/>
    <mergeCell ref="A30:B30"/>
    <mergeCell ref="A26:B26"/>
    <mergeCell ref="A27:B27"/>
    <mergeCell ref="A28:B28"/>
    <mergeCell ref="A74:B74"/>
    <mergeCell ref="A77:B77"/>
    <mergeCell ref="A78:B78"/>
    <mergeCell ref="A31:B31"/>
    <mergeCell ref="A32:B32"/>
    <mergeCell ref="A52:B52"/>
    <mergeCell ref="A51:B51"/>
    <mergeCell ref="A39:B39"/>
    <mergeCell ref="A42:B42"/>
    <mergeCell ref="A43:B43"/>
    <mergeCell ref="A113:B113"/>
    <mergeCell ref="A114:B114"/>
    <mergeCell ref="A96:B96"/>
    <mergeCell ref="A98:B98"/>
    <mergeCell ref="A99:B99"/>
    <mergeCell ref="A104:B104"/>
    <mergeCell ref="A103:B103"/>
    <mergeCell ref="A105:B105"/>
    <mergeCell ref="A97:B97"/>
    <mergeCell ref="A91:B91"/>
    <mergeCell ref="A89:B89"/>
    <mergeCell ref="A90:B90"/>
    <mergeCell ref="A110:B110"/>
    <mergeCell ref="A100:B100"/>
    <mergeCell ref="A101:B101"/>
    <mergeCell ref="A102:B102"/>
    <mergeCell ref="A106:B106"/>
    <mergeCell ref="A107:B107"/>
    <mergeCell ref="A108:B108"/>
    <mergeCell ref="A88:B88"/>
    <mergeCell ref="A55:B55"/>
    <mergeCell ref="A70:B70"/>
    <mergeCell ref="A56:B56"/>
    <mergeCell ref="A63:B63"/>
    <mergeCell ref="A82:B82"/>
    <mergeCell ref="A59:B59"/>
    <mergeCell ref="A65:B65"/>
    <mergeCell ref="A69:B69"/>
    <mergeCell ref="A72:B72"/>
    <mergeCell ref="A92:B92"/>
    <mergeCell ref="A109:B109"/>
    <mergeCell ref="A61:B61"/>
    <mergeCell ref="A62:B62"/>
    <mergeCell ref="A83:B83"/>
    <mergeCell ref="A93:B93"/>
    <mergeCell ref="A84:B84"/>
    <mergeCell ref="A85:B85"/>
    <mergeCell ref="A86:B86"/>
    <mergeCell ref="A87:B87"/>
  </mergeCells>
  <printOptions/>
  <pageMargins left="0.75" right="0.75" top="1" bottom="1" header="0.5" footer="0.5"/>
  <pageSetup horizontalDpi="1200" verticalDpi="1200" orientation="portrait" scale="83"/>
  <headerFooter alignWithMargins="0">
    <oddHeader>&amp;C&amp;"Arial,Bold"&amp;16 2010 Sinking Fund Expenditures and Future Project Plan</oddHeader>
    <oddFooter>&amp;L&amp;"Arial,Italic"&amp;9Ann Arbor Public Schools
Physical Properties Dept&amp;C- &amp;P -&amp;R&amp;"Arial,Italic"&amp;9Tim Gruszczynski 
Revised 8/16/2013</oddFooter>
  </headerFooter>
  <rowBreaks count="5" manualBreakCount="5">
    <brk id="51" max="2" man="1"/>
    <brk id="103" max="3" man="1"/>
    <brk id="116" max="2" man="1"/>
    <brk id="149" max="2" man="1"/>
    <brk id="226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AAPS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AAPS</dc:creator>
  <cp:keywords/>
  <dc:description/>
  <cp:lastModifiedBy>Amy Biolchini</cp:lastModifiedBy>
  <cp:lastPrinted>2013-08-20T12:49:18Z</cp:lastPrinted>
  <dcterms:created xsi:type="dcterms:W3CDTF">2009-08-07T14:12:36Z</dcterms:created>
  <dcterms:modified xsi:type="dcterms:W3CDTF">2013-08-26T15:33:36Z</dcterms:modified>
  <cp:category/>
  <cp:version/>
  <cp:contentType/>
  <cp:contentStatus/>
</cp:coreProperties>
</file>